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8090" windowHeight="1078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<sst xmlns="http://schemas.openxmlformats.org/spreadsheetml/2006/main" count="36" uniqueCount="36">
  <si>
    <t>Liczba zarejestrowanych bezrobotnych</t>
  </si>
  <si>
    <t>ogółem</t>
  </si>
  <si>
    <t>kobiety</t>
  </si>
  <si>
    <t>Miasto Sochaczew</t>
  </si>
  <si>
    <t>Gm. Sochaczew</t>
  </si>
  <si>
    <t>Gm. Młodzieszyn</t>
  </si>
  <si>
    <t>Gm. Nowa Sucha</t>
  </si>
  <si>
    <t>Gm. Rybno</t>
  </si>
  <si>
    <t>Gm. Teresin</t>
  </si>
  <si>
    <t>Gm. Brochów</t>
  </si>
  <si>
    <t>Gm. Iłów</t>
  </si>
  <si>
    <t xml:space="preserve">             Razem</t>
  </si>
  <si>
    <t>Wzrost lub spadek</t>
  </si>
  <si>
    <t>z prawem  do zasiłku</t>
  </si>
  <si>
    <t>zwolnieni z przyczyn zakładu pracy</t>
  </si>
  <si>
    <t>do 25 roku życia</t>
  </si>
  <si>
    <t>długotrwale bezrobotni</t>
  </si>
  <si>
    <t>powyżej 50 roku życia</t>
  </si>
  <si>
    <t>kobiety, które nie podjęły zatrudnienia po urodzeniu dziecka</t>
  </si>
  <si>
    <t>bez kwalifikacji zawodowych</t>
  </si>
  <si>
    <t>bez doświadczenia zawodowego</t>
  </si>
  <si>
    <t>niepełnosprawni</t>
  </si>
  <si>
    <t>osoby w okresie do 12 miesięcy od dnia ukończenia szkoły</t>
  </si>
  <si>
    <t>w miesiącu sprawozdawczym</t>
  </si>
  <si>
    <t>w końcu miesiąca sprawozdawczego</t>
  </si>
  <si>
    <t>zarejestrowani</t>
  </si>
  <si>
    <t>z prawem do zasiłku</t>
  </si>
  <si>
    <t>w   liczbach</t>
  </si>
  <si>
    <t>w  procentach</t>
  </si>
  <si>
    <t>do 30 roku życia</t>
  </si>
  <si>
    <t>Wybrane kategorie osób bezrobotnych</t>
  </si>
  <si>
    <t>posiadające co najmniej 1 dziecko do 6 roku życia</t>
  </si>
  <si>
    <t>posiadające co najmniej 1 dziecko niepełnosprawne do 18 roku życia</t>
  </si>
  <si>
    <t>korzystające ze świadczeń pomocy społecznej</t>
  </si>
  <si>
    <t>cudzoziemcy</t>
  </si>
  <si>
    <t xml:space="preserve"> 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</si>
</sst>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</numFmts>
  <fonts count="42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sz val="11"/>
      <name val="Arial CE"/>
      <family val="2"/>
    </font>
    <font>
      <sz val="9"/>
      <name val="Arial CE"/>
      <family val="2"/>
    </font>
    <font>
      <sz val="8"/>
      <name val="Arial CE"/>
      <family val="0"/>
    </font>
    <font>
      <b/>
      <sz val="12"/>
      <name val="Arial CE"/>
      <family val="0"/>
    </font>
    <font>
      <sz val="7"/>
      <name val="Arial CE"/>
      <family val="0"/>
    </font>
    <font>
      <b/>
      <sz val="9"/>
      <name val="Arial CE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medium"/>
      <bottom style="medium"/>
    </border>
    <border>
      <left style="medium"/>
      <right/>
      <top/>
      <bottom style="thin"/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thin"/>
      <top style="medium"/>
      <bottom style="medium"/>
    </border>
    <border>
      <left style="medium"/>
      <right/>
      <top style="thin"/>
      <bottom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 style="medium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medium"/>
    </border>
    <border>
      <left style="thin"/>
      <right/>
      <top style="thin"/>
      <bottom/>
    </border>
    <border>
      <left style="thin"/>
      <right style="medium"/>
      <top style="thin"/>
      <bottom style="medium"/>
    </border>
    <border>
      <left style="medium"/>
      <right style="medium"/>
      <top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1" fontId="0" fillId="0" borderId="0" xfId="0" applyNumberFormat="1" applyAlignment="1">
      <alignment/>
    </xf>
    <xf numFmtId="0" fontId="3" fillId="0" borderId="0" xfId="0" applyFont="1" applyBorder="1" applyAlignment="1">
      <alignment horizontal="right"/>
    </xf>
    <xf numFmtId="1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164" fontId="4" fillId="0" borderId="0" xfId="52" applyNumberFormat="1" applyFont="1" applyBorder="1" applyAlignment="1">
      <alignment/>
    </xf>
    <xf numFmtId="0" fontId="4" fillId="0" borderId="0" xfId="0" applyFont="1" applyFill="1" applyBorder="1" applyAlignment="1">
      <alignment textRotation="90"/>
    </xf>
    <xf numFmtId="0" fontId="3" fillId="0" borderId="10" xfId="0" applyFont="1" applyBorder="1" applyAlignment="1">
      <alignment horizontal="left" vertical="center" shrinkToFit="1"/>
    </xf>
    <xf numFmtId="0" fontId="3" fillId="0" borderId="11" xfId="0" applyFont="1" applyBorder="1" applyAlignment="1">
      <alignment horizontal="left" vertical="center" shrinkToFit="1"/>
    </xf>
    <xf numFmtId="0" fontId="3" fillId="0" borderId="12" xfId="0" applyFont="1" applyBorder="1" applyAlignment="1">
      <alignment horizontal="left" vertical="center" shrinkToFit="1"/>
    </xf>
    <xf numFmtId="0" fontId="0" fillId="0" borderId="13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1" fontId="2" fillId="0" borderId="15" xfId="0" applyNumberFormat="1" applyFont="1" applyBorder="1" applyAlignment="1">
      <alignment horizontal="center" vertical="center" shrinkToFit="1"/>
    </xf>
    <xf numFmtId="1" fontId="2" fillId="33" borderId="15" xfId="0" applyNumberFormat="1" applyFont="1" applyFill="1" applyBorder="1" applyAlignment="1">
      <alignment horizontal="center" vertical="center" shrinkToFit="1"/>
    </xf>
    <xf numFmtId="1" fontId="2" fillId="33" borderId="16" xfId="0" applyNumberFormat="1" applyFont="1" applyFill="1" applyBorder="1" applyAlignment="1">
      <alignment horizontal="center" vertical="center" shrinkToFit="1"/>
    </xf>
    <xf numFmtId="1" fontId="2" fillId="33" borderId="17" xfId="0" applyNumberFormat="1" applyFont="1" applyFill="1" applyBorder="1" applyAlignment="1">
      <alignment horizontal="center" vertical="center" shrinkToFit="1"/>
    </xf>
    <xf numFmtId="1" fontId="2" fillId="0" borderId="18" xfId="0" applyNumberFormat="1" applyFont="1" applyBorder="1" applyAlignment="1">
      <alignment horizontal="center" vertical="center" shrinkToFit="1"/>
    </xf>
    <xf numFmtId="1" fontId="2" fillId="0" borderId="19" xfId="0" applyNumberFormat="1" applyFont="1" applyBorder="1" applyAlignment="1">
      <alignment horizontal="center" vertical="center" shrinkToFit="1"/>
    </xf>
    <xf numFmtId="164" fontId="2" fillId="0" borderId="19" xfId="52" applyNumberFormat="1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left" vertical="center" shrinkToFit="1"/>
    </xf>
    <xf numFmtId="1" fontId="2" fillId="33" borderId="21" xfId="0" applyNumberFormat="1" applyFont="1" applyFill="1" applyBorder="1" applyAlignment="1">
      <alignment horizontal="center" vertical="center" shrinkToFit="1"/>
    </xf>
    <xf numFmtId="1" fontId="2" fillId="33" borderId="19" xfId="0" applyNumberFormat="1" applyFont="1" applyFill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22" xfId="0" applyFont="1" applyBorder="1" applyAlignment="1">
      <alignment horizontal="center" vertical="center" shrinkToFit="1"/>
    </xf>
    <xf numFmtId="0" fontId="0" fillId="0" borderId="23" xfId="0" applyFont="1" applyBorder="1" applyAlignment="1">
      <alignment horizontal="center" vertical="center" shrinkToFit="1"/>
    </xf>
    <xf numFmtId="0" fontId="0" fillId="0" borderId="24" xfId="0" applyFont="1" applyBorder="1" applyAlignment="1">
      <alignment horizontal="center" vertical="center" shrinkToFit="1"/>
    </xf>
    <xf numFmtId="0" fontId="0" fillId="0" borderId="25" xfId="0" applyFont="1" applyBorder="1" applyAlignment="1">
      <alignment horizontal="center" vertical="center" shrinkToFit="1"/>
    </xf>
    <xf numFmtId="0" fontId="0" fillId="0" borderId="26" xfId="0" applyFont="1" applyBorder="1" applyAlignment="1">
      <alignment horizontal="center" vertical="center" shrinkToFit="1"/>
    </xf>
    <xf numFmtId="0" fontId="0" fillId="0" borderId="27" xfId="0" applyFont="1" applyBorder="1" applyAlignment="1">
      <alignment horizontal="center" vertical="center" shrinkToFit="1"/>
    </xf>
    <xf numFmtId="0" fontId="0" fillId="0" borderId="28" xfId="0" applyFont="1" applyBorder="1" applyAlignment="1">
      <alignment horizontal="center" vertical="center" shrinkToFit="1"/>
    </xf>
    <xf numFmtId="0" fontId="0" fillId="0" borderId="29" xfId="0" applyFont="1" applyBorder="1" applyAlignment="1">
      <alignment horizontal="center" vertical="center" shrinkToFit="1"/>
    </xf>
    <xf numFmtId="0" fontId="0" fillId="0" borderId="30" xfId="0" applyFont="1" applyBorder="1" applyAlignment="1">
      <alignment horizontal="center" vertical="center" shrinkToFit="1"/>
    </xf>
    <xf numFmtId="164" fontId="0" fillId="0" borderId="28" xfId="52" applyNumberFormat="1" applyFont="1" applyBorder="1" applyAlignment="1">
      <alignment horizontal="center" vertical="center" shrinkToFit="1"/>
    </xf>
    <xf numFmtId="0" fontId="0" fillId="0" borderId="31" xfId="0" applyFont="1" applyBorder="1" applyAlignment="1">
      <alignment horizontal="center" vertical="center" shrinkToFit="1"/>
    </xf>
    <xf numFmtId="0" fontId="0" fillId="0" borderId="32" xfId="0" applyFont="1" applyBorder="1" applyAlignment="1">
      <alignment horizontal="center" vertical="center" shrinkToFit="1"/>
    </xf>
    <xf numFmtId="0" fontId="0" fillId="0" borderId="33" xfId="0" applyFont="1" applyBorder="1" applyAlignment="1">
      <alignment horizontal="center" vertical="center" shrinkToFit="1"/>
    </xf>
    <xf numFmtId="0" fontId="0" fillId="0" borderId="34" xfId="0" applyFont="1" applyBorder="1" applyAlignment="1">
      <alignment horizontal="center" vertical="center" shrinkToFit="1"/>
    </xf>
    <xf numFmtId="0" fontId="0" fillId="0" borderId="35" xfId="0" applyFont="1" applyBorder="1" applyAlignment="1">
      <alignment horizontal="center" vertical="center" shrinkToFit="1"/>
    </xf>
    <xf numFmtId="0" fontId="0" fillId="0" borderId="36" xfId="0" applyFont="1" applyBorder="1" applyAlignment="1">
      <alignment horizontal="center" vertical="center" shrinkToFit="1"/>
    </xf>
    <xf numFmtId="0" fontId="0" fillId="0" borderId="37" xfId="0" applyFont="1" applyBorder="1" applyAlignment="1">
      <alignment horizontal="center" vertical="center" shrinkToFit="1"/>
    </xf>
    <xf numFmtId="0" fontId="0" fillId="0" borderId="38" xfId="0" applyFont="1" applyBorder="1" applyAlignment="1">
      <alignment horizontal="center" vertical="center" shrinkToFit="1"/>
    </xf>
    <xf numFmtId="1" fontId="0" fillId="0" borderId="17" xfId="0" applyNumberFormat="1" applyFont="1" applyBorder="1" applyAlignment="1">
      <alignment horizontal="center" vertical="center" shrinkToFit="1"/>
    </xf>
    <xf numFmtId="0" fontId="0" fillId="0" borderId="39" xfId="0" applyFont="1" applyBorder="1" applyAlignment="1">
      <alignment horizontal="center" vertical="center" shrinkToFit="1"/>
    </xf>
    <xf numFmtId="0" fontId="0" fillId="0" borderId="40" xfId="0" applyFont="1" applyBorder="1" applyAlignment="1">
      <alignment horizontal="center" vertical="center" shrinkToFit="1"/>
    </xf>
    <xf numFmtId="164" fontId="0" fillId="0" borderId="41" xfId="52" applyNumberFormat="1" applyFont="1" applyBorder="1" applyAlignment="1">
      <alignment horizontal="center" vertical="center" shrinkToFit="1"/>
    </xf>
    <xf numFmtId="0" fontId="4" fillId="0" borderId="42" xfId="0" applyFont="1" applyBorder="1" applyAlignment="1">
      <alignment horizontal="center" textRotation="90"/>
    </xf>
    <xf numFmtId="0" fontId="4" fillId="0" borderId="43" xfId="0" applyFont="1" applyBorder="1" applyAlignment="1">
      <alignment horizontal="center" textRotation="90"/>
    </xf>
    <xf numFmtId="0" fontId="8" fillId="34" borderId="44" xfId="0" applyFont="1" applyFill="1" applyBorder="1" applyAlignment="1">
      <alignment horizontal="center" textRotation="90"/>
    </xf>
    <xf numFmtId="0" fontId="2" fillId="34" borderId="25" xfId="0" applyFont="1" applyFill="1" applyBorder="1" applyAlignment="1">
      <alignment horizontal="center" vertical="center" shrinkToFit="1"/>
    </xf>
    <xf numFmtId="0" fontId="2" fillId="34" borderId="29" xfId="0" applyFont="1" applyFill="1" applyBorder="1" applyAlignment="1">
      <alignment horizontal="center" vertical="center" shrinkToFit="1"/>
    </xf>
    <xf numFmtId="0" fontId="2" fillId="34" borderId="34" xfId="0" applyFont="1" applyFill="1" applyBorder="1" applyAlignment="1">
      <alignment horizontal="center" vertical="center" shrinkToFit="1"/>
    </xf>
    <xf numFmtId="0" fontId="2" fillId="34" borderId="18" xfId="0" applyFont="1" applyFill="1" applyBorder="1" applyAlignment="1">
      <alignment horizontal="center" vertical="center" shrinkToFit="1"/>
    </xf>
    <xf numFmtId="0" fontId="8" fillId="34" borderId="44" xfId="0" applyFont="1" applyFill="1" applyBorder="1" applyAlignment="1">
      <alignment horizontal="center" textRotation="90" wrapText="1"/>
    </xf>
    <xf numFmtId="1" fontId="2" fillId="34" borderId="45" xfId="0" applyNumberFormat="1" applyFont="1" applyFill="1" applyBorder="1" applyAlignment="1">
      <alignment horizontal="center" vertical="center" shrinkToFit="1"/>
    </xf>
    <xf numFmtId="1" fontId="2" fillId="34" borderId="29" xfId="0" applyNumberFormat="1" applyFont="1" applyFill="1" applyBorder="1" applyAlignment="1">
      <alignment horizontal="center" vertical="center" shrinkToFit="1"/>
    </xf>
    <xf numFmtId="0" fontId="2" fillId="34" borderId="46" xfId="0" applyFont="1" applyFill="1" applyBorder="1" applyAlignment="1">
      <alignment horizontal="center" vertical="center" shrinkToFit="1"/>
    </xf>
    <xf numFmtId="1" fontId="2" fillId="34" borderId="44" xfId="0" applyNumberFormat="1" applyFont="1" applyFill="1" applyBorder="1" applyAlignment="1">
      <alignment horizontal="center" vertical="center" shrinkToFit="1"/>
    </xf>
    <xf numFmtId="0" fontId="4" fillId="0" borderId="16" xfId="0" applyFont="1" applyBorder="1" applyAlignment="1">
      <alignment horizontal="left" textRotation="90" wrapText="1"/>
    </xf>
    <xf numFmtId="0" fontId="4" fillId="0" borderId="21" xfId="0" applyFont="1" applyBorder="1" applyAlignment="1">
      <alignment horizontal="left" textRotation="90" wrapText="1"/>
    </xf>
    <xf numFmtId="0" fontId="4" fillId="0" borderId="19" xfId="0" applyFont="1" applyBorder="1" applyAlignment="1">
      <alignment horizontal="left" textRotation="90" wrapText="1"/>
    </xf>
    <xf numFmtId="0" fontId="4" fillId="0" borderId="44" xfId="0" applyFont="1" applyBorder="1" applyAlignment="1">
      <alignment horizontal="left" textRotation="90" wrapText="1"/>
    </xf>
    <xf numFmtId="0" fontId="4" fillId="0" borderId="19" xfId="0" applyFont="1" applyBorder="1" applyAlignment="1">
      <alignment horizontal="left" textRotation="90"/>
    </xf>
    <xf numFmtId="0" fontId="7" fillId="0" borderId="14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5"/>
  <sheetViews>
    <sheetView tabSelected="1" view="pageLayout" zoomScaleSheetLayoutView="100" workbookViewId="0" topLeftCell="A1">
      <selection activeCell="B12" sqref="B12"/>
    </sheetView>
  </sheetViews>
  <sheetFormatPr defaultColWidth="0.875" defaultRowHeight="12.75"/>
  <cols>
    <col min="1" max="1" width="18.25390625" style="0" customWidth="1"/>
    <col min="2" max="4" width="5.375" style="0" customWidth="1"/>
    <col min="5" max="20" width="6.125" style="0" customWidth="1"/>
    <col min="21" max="22" width="10.125" style="0" customWidth="1"/>
  </cols>
  <sheetData>
    <row r="1" spans="1:22" ht="23.25" customHeight="1" thickBot="1">
      <c r="A1" s="66" t="s">
        <v>0</v>
      </c>
      <c r="B1" s="67"/>
      <c r="C1" s="67"/>
      <c r="D1" s="67"/>
      <c r="E1" s="67"/>
      <c r="F1" s="67"/>
      <c r="G1" s="68"/>
      <c r="H1" s="69" t="s">
        <v>30</v>
      </c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1"/>
      <c r="U1" s="69" t="s">
        <v>12</v>
      </c>
      <c r="V1" s="71"/>
    </row>
    <row r="2" spans="1:22" ht="23.25" customHeight="1" thickBot="1">
      <c r="A2" s="78"/>
      <c r="B2" s="64" t="s">
        <v>23</v>
      </c>
      <c r="C2" s="65"/>
      <c r="D2" s="75" t="s">
        <v>24</v>
      </c>
      <c r="E2" s="76"/>
      <c r="F2" s="76"/>
      <c r="G2" s="77"/>
      <c r="H2" s="72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4"/>
      <c r="U2" s="72"/>
      <c r="V2" s="74"/>
    </row>
    <row r="3" spans="1:22" ht="153" thickBot="1">
      <c r="A3" s="79"/>
      <c r="B3" s="47" t="s">
        <v>25</v>
      </c>
      <c r="C3" s="47" t="s">
        <v>26</v>
      </c>
      <c r="D3" s="54" t="s">
        <v>1</v>
      </c>
      <c r="E3" s="59" t="s">
        <v>2</v>
      </c>
      <c r="F3" s="60" t="s">
        <v>13</v>
      </c>
      <c r="G3" s="61" t="s">
        <v>14</v>
      </c>
      <c r="H3" s="62" t="s">
        <v>22</v>
      </c>
      <c r="I3" s="60" t="s">
        <v>34</v>
      </c>
      <c r="J3" s="59" t="s">
        <v>19</v>
      </c>
      <c r="K3" s="59" t="s">
        <v>20</v>
      </c>
      <c r="L3" s="59" t="s">
        <v>18</v>
      </c>
      <c r="M3" s="59" t="s">
        <v>29</v>
      </c>
      <c r="N3" s="60" t="s">
        <v>15</v>
      </c>
      <c r="O3" s="59" t="s">
        <v>16</v>
      </c>
      <c r="P3" s="59" t="s">
        <v>17</v>
      </c>
      <c r="Q3" s="60" t="s">
        <v>33</v>
      </c>
      <c r="R3" s="60" t="s">
        <v>31</v>
      </c>
      <c r="S3" s="60" t="s">
        <v>32</v>
      </c>
      <c r="T3" s="63" t="s">
        <v>21</v>
      </c>
      <c r="U3" s="49" t="s">
        <v>27</v>
      </c>
      <c r="V3" s="48" t="s">
        <v>28</v>
      </c>
    </row>
    <row r="4" spans="1:22" ht="27.75" customHeight="1">
      <c r="A4" s="21" t="s">
        <v>3</v>
      </c>
      <c r="B4" s="12">
        <v>125</v>
      </c>
      <c r="C4" s="12">
        <v>25</v>
      </c>
      <c r="D4" s="55">
        <v>984</v>
      </c>
      <c r="E4" s="26">
        <v>532</v>
      </c>
      <c r="F4" s="26">
        <v>128</v>
      </c>
      <c r="G4" s="27">
        <v>3</v>
      </c>
      <c r="H4" s="28">
        <v>23</v>
      </c>
      <c r="I4" s="28">
        <v>4</v>
      </c>
      <c r="J4" s="28">
        <v>348</v>
      </c>
      <c r="K4" s="26">
        <v>231</v>
      </c>
      <c r="L4" s="26">
        <v>175</v>
      </c>
      <c r="M4" s="26">
        <v>218</v>
      </c>
      <c r="N4" s="28">
        <v>100</v>
      </c>
      <c r="O4" s="28">
        <v>549</v>
      </c>
      <c r="P4" s="28">
        <v>298</v>
      </c>
      <c r="Q4" s="28">
        <v>0</v>
      </c>
      <c r="R4" s="28">
        <v>210</v>
      </c>
      <c r="S4" s="29">
        <v>3</v>
      </c>
      <c r="T4" s="27">
        <v>45</v>
      </c>
      <c r="U4" s="50">
        <f>984-964</f>
        <v>20</v>
      </c>
      <c r="V4" s="34">
        <f aca="true" t="shared" si="0" ref="V4:V12">U4/D4</f>
        <v>0.02032520325203252</v>
      </c>
    </row>
    <row r="5" spans="1:22" ht="27.75" customHeight="1">
      <c r="A5" s="9" t="s">
        <v>9</v>
      </c>
      <c r="B5" s="24">
        <v>21</v>
      </c>
      <c r="C5" s="24">
        <v>3</v>
      </c>
      <c r="D5" s="51">
        <v>160</v>
      </c>
      <c r="E5" s="30">
        <v>90</v>
      </c>
      <c r="F5" s="30">
        <v>17</v>
      </c>
      <c r="G5" s="31">
        <v>0</v>
      </c>
      <c r="H5" s="32">
        <v>5</v>
      </c>
      <c r="I5" s="32">
        <v>0</v>
      </c>
      <c r="J5" s="32">
        <v>76</v>
      </c>
      <c r="K5" s="30">
        <v>48</v>
      </c>
      <c r="L5" s="30">
        <v>38</v>
      </c>
      <c r="M5" s="30">
        <v>44</v>
      </c>
      <c r="N5" s="30">
        <v>25</v>
      </c>
      <c r="O5" s="30">
        <v>99</v>
      </c>
      <c r="P5" s="30">
        <v>38</v>
      </c>
      <c r="Q5" s="30">
        <v>0</v>
      </c>
      <c r="R5" s="30">
        <v>35</v>
      </c>
      <c r="S5" s="33">
        <v>0</v>
      </c>
      <c r="T5" s="31">
        <v>1</v>
      </c>
      <c r="U5" s="51">
        <v>4</v>
      </c>
      <c r="V5" s="34">
        <f t="shared" si="0"/>
        <v>0.025</v>
      </c>
    </row>
    <row r="6" spans="1:22" ht="27.75" customHeight="1">
      <c r="A6" s="9" t="s">
        <v>10</v>
      </c>
      <c r="B6" s="24">
        <v>31</v>
      </c>
      <c r="C6" s="24">
        <v>5</v>
      </c>
      <c r="D6" s="51">
        <v>182</v>
      </c>
      <c r="E6" s="30">
        <v>89</v>
      </c>
      <c r="F6" s="30">
        <v>18</v>
      </c>
      <c r="G6" s="31">
        <v>0</v>
      </c>
      <c r="H6" s="32">
        <v>14</v>
      </c>
      <c r="I6" s="32">
        <v>1</v>
      </c>
      <c r="J6" s="32">
        <v>76</v>
      </c>
      <c r="K6" s="30">
        <v>81</v>
      </c>
      <c r="L6" s="30">
        <v>38</v>
      </c>
      <c r="M6" s="30">
        <v>78</v>
      </c>
      <c r="N6" s="30">
        <v>46</v>
      </c>
      <c r="O6" s="30">
        <v>99</v>
      </c>
      <c r="P6" s="30">
        <v>36</v>
      </c>
      <c r="Q6" s="30">
        <v>0</v>
      </c>
      <c r="R6" s="30">
        <v>41</v>
      </c>
      <c r="S6" s="33">
        <v>0</v>
      </c>
      <c r="T6" s="31">
        <v>4</v>
      </c>
      <c r="U6" s="51">
        <f>182-168</f>
        <v>14</v>
      </c>
      <c r="V6" s="34">
        <f t="shared" si="0"/>
        <v>0.07692307692307693</v>
      </c>
    </row>
    <row r="7" spans="1:22" ht="27.75" customHeight="1">
      <c r="A7" s="9" t="s">
        <v>5</v>
      </c>
      <c r="B7" s="24">
        <v>20</v>
      </c>
      <c r="C7" s="24">
        <v>4</v>
      </c>
      <c r="D7" s="56">
        <v>122</v>
      </c>
      <c r="E7" s="30">
        <v>58</v>
      </c>
      <c r="F7" s="30">
        <v>18</v>
      </c>
      <c r="G7" s="31">
        <v>0</v>
      </c>
      <c r="H7" s="32">
        <v>4</v>
      </c>
      <c r="I7" s="32">
        <v>0</v>
      </c>
      <c r="J7" s="32">
        <v>49</v>
      </c>
      <c r="K7" s="30">
        <v>33</v>
      </c>
      <c r="L7" s="35">
        <v>20</v>
      </c>
      <c r="M7" s="30">
        <v>31</v>
      </c>
      <c r="N7" s="32">
        <v>15</v>
      </c>
      <c r="O7" s="32">
        <v>60</v>
      </c>
      <c r="P7" s="32">
        <v>34</v>
      </c>
      <c r="Q7" s="32">
        <v>0</v>
      </c>
      <c r="R7" s="32">
        <v>29</v>
      </c>
      <c r="S7" s="36">
        <v>0</v>
      </c>
      <c r="T7" s="31">
        <v>3</v>
      </c>
      <c r="U7" s="51">
        <f>122-127</f>
        <v>-5</v>
      </c>
      <c r="V7" s="34">
        <f t="shared" si="0"/>
        <v>-0.040983606557377046</v>
      </c>
    </row>
    <row r="8" spans="1:22" ht="27.75" customHeight="1">
      <c r="A8" s="9" t="s">
        <v>6</v>
      </c>
      <c r="B8" s="24">
        <v>19</v>
      </c>
      <c r="C8" s="24">
        <v>2</v>
      </c>
      <c r="D8" s="51">
        <v>108</v>
      </c>
      <c r="E8" s="35">
        <v>49</v>
      </c>
      <c r="F8" s="35">
        <v>7</v>
      </c>
      <c r="G8" s="37">
        <v>0</v>
      </c>
      <c r="H8" s="38">
        <v>5</v>
      </c>
      <c r="I8" s="38">
        <v>0</v>
      </c>
      <c r="J8" s="38">
        <v>31</v>
      </c>
      <c r="K8" s="35">
        <v>29</v>
      </c>
      <c r="L8" s="30">
        <v>20</v>
      </c>
      <c r="M8" s="35">
        <v>40</v>
      </c>
      <c r="N8" s="35">
        <v>25</v>
      </c>
      <c r="O8" s="35">
        <v>46</v>
      </c>
      <c r="P8" s="35">
        <v>20</v>
      </c>
      <c r="Q8" s="35">
        <v>0</v>
      </c>
      <c r="R8" s="35">
        <v>24</v>
      </c>
      <c r="S8" s="39">
        <v>0</v>
      </c>
      <c r="T8" s="40">
        <v>3</v>
      </c>
      <c r="U8" s="52">
        <v>1</v>
      </c>
      <c r="V8" s="34">
        <f t="shared" si="0"/>
        <v>0.009259259259259259</v>
      </c>
    </row>
    <row r="9" spans="1:22" ht="27.75" customHeight="1">
      <c r="A9" s="9" t="s">
        <v>7</v>
      </c>
      <c r="B9" s="24">
        <v>14</v>
      </c>
      <c r="C9" s="24">
        <v>2</v>
      </c>
      <c r="D9" s="51">
        <v>47</v>
      </c>
      <c r="E9" s="30">
        <v>22</v>
      </c>
      <c r="F9" s="30">
        <v>6</v>
      </c>
      <c r="G9" s="31">
        <v>0</v>
      </c>
      <c r="H9" s="32">
        <v>3</v>
      </c>
      <c r="I9" s="32">
        <v>0</v>
      </c>
      <c r="J9" s="32">
        <v>20</v>
      </c>
      <c r="K9" s="30">
        <v>20</v>
      </c>
      <c r="L9" s="30">
        <v>11</v>
      </c>
      <c r="M9" s="30">
        <v>25</v>
      </c>
      <c r="N9" s="30">
        <v>19</v>
      </c>
      <c r="O9" s="30">
        <v>21</v>
      </c>
      <c r="P9" s="30">
        <v>8</v>
      </c>
      <c r="Q9" s="30">
        <v>0</v>
      </c>
      <c r="R9" s="30">
        <v>14</v>
      </c>
      <c r="S9" s="33">
        <v>0</v>
      </c>
      <c r="T9" s="31">
        <v>3</v>
      </c>
      <c r="U9" s="51">
        <v>5</v>
      </c>
      <c r="V9" s="34">
        <f t="shared" si="0"/>
        <v>0.10638297872340426</v>
      </c>
    </row>
    <row r="10" spans="1:22" ht="27.75" customHeight="1">
      <c r="A10" s="9" t="s">
        <v>4</v>
      </c>
      <c r="B10" s="24">
        <v>32</v>
      </c>
      <c r="C10" s="24">
        <v>4</v>
      </c>
      <c r="D10" s="56">
        <v>264</v>
      </c>
      <c r="E10" s="30">
        <v>133</v>
      </c>
      <c r="F10" s="30">
        <v>26</v>
      </c>
      <c r="G10" s="31">
        <v>0</v>
      </c>
      <c r="H10" s="32">
        <v>12</v>
      </c>
      <c r="I10" s="32">
        <v>0</v>
      </c>
      <c r="J10" s="32">
        <v>102</v>
      </c>
      <c r="K10" s="30">
        <v>72</v>
      </c>
      <c r="L10" s="30">
        <v>55</v>
      </c>
      <c r="M10" s="30">
        <v>78</v>
      </c>
      <c r="N10" s="32">
        <v>32</v>
      </c>
      <c r="O10" s="32">
        <v>141</v>
      </c>
      <c r="P10" s="32">
        <v>61</v>
      </c>
      <c r="Q10" s="32">
        <v>0</v>
      </c>
      <c r="R10" s="32">
        <v>51</v>
      </c>
      <c r="S10" s="36">
        <v>0</v>
      </c>
      <c r="T10" s="31">
        <v>7</v>
      </c>
      <c r="U10" s="51">
        <f>276-264</f>
        <v>12</v>
      </c>
      <c r="V10" s="34">
        <f t="shared" si="0"/>
        <v>0.045454545454545456</v>
      </c>
    </row>
    <row r="11" spans="1:22" ht="27.75" customHeight="1" thickBot="1">
      <c r="A11" s="10" t="s">
        <v>8</v>
      </c>
      <c r="B11" s="25">
        <v>36</v>
      </c>
      <c r="C11" s="25">
        <v>7</v>
      </c>
      <c r="D11" s="57">
        <v>215</v>
      </c>
      <c r="E11" s="41">
        <v>110</v>
      </c>
      <c r="F11" s="41">
        <v>32</v>
      </c>
      <c r="G11" s="40">
        <v>0</v>
      </c>
      <c r="H11" s="42">
        <v>8</v>
      </c>
      <c r="I11" s="42">
        <v>0</v>
      </c>
      <c r="J11" s="42">
        <v>78</v>
      </c>
      <c r="K11" s="41">
        <v>51</v>
      </c>
      <c r="L11" s="43">
        <v>37</v>
      </c>
      <c r="M11" s="41">
        <v>56</v>
      </c>
      <c r="N11" s="44">
        <v>26</v>
      </c>
      <c r="O11" s="41">
        <v>108</v>
      </c>
      <c r="P11" s="41">
        <v>64</v>
      </c>
      <c r="Q11" s="41">
        <v>0</v>
      </c>
      <c r="R11" s="41">
        <v>38</v>
      </c>
      <c r="S11" s="45">
        <v>1</v>
      </c>
      <c r="T11" s="40">
        <v>8</v>
      </c>
      <c r="U11" s="52">
        <f>215-201</f>
        <v>14</v>
      </c>
      <c r="V11" s="46">
        <f t="shared" si="0"/>
        <v>0.06511627906976744</v>
      </c>
    </row>
    <row r="12" spans="1:22" ht="27.75" customHeight="1" thickBot="1">
      <c r="A12" s="11" t="s">
        <v>11</v>
      </c>
      <c r="B12" s="13">
        <f>SUM(B4:B11)</f>
        <v>298</v>
      </c>
      <c r="C12" s="13">
        <f>SUM(C4:C11)</f>
        <v>52</v>
      </c>
      <c r="D12" s="58">
        <f>SUM(D4:D11)</f>
        <v>2082</v>
      </c>
      <c r="E12" s="14">
        <f aca="true" t="shared" si="1" ref="E12:S12">SUM(E4:E11)</f>
        <v>1083</v>
      </c>
      <c r="F12" s="15">
        <f t="shared" si="1"/>
        <v>252</v>
      </c>
      <c r="G12" s="23">
        <f t="shared" si="1"/>
        <v>3</v>
      </c>
      <c r="H12" s="22">
        <f>SUM(H4:H11)</f>
        <v>74</v>
      </c>
      <c r="I12" s="15">
        <f t="shared" si="1"/>
        <v>5</v>
      </c>
      <c r="J12" s="15">
        <f>SUM(J4:J11)</f>
        <v>780</v>
      </c>
      <c r="K12" s="15">
        <f t="shared" si="1"/>
        <v>565</v>
      </c>
      <c r="L12" s="15">
        <f>SUM(L4:L11)</f>
        <v>394</v>
      </c>
      <c r="M12" s="15">
        <f t="shared" si="1"/>
        <v>570</v>
      </c>
      <c r="N12" s="17">
        <f t="shared" si="1"/>
        <v>288</v>
      </c>
      <c r="O12" s="16">
        <f t="shared" si="1"/>
        <v>1123</v>
      </c>
      <c r="P12" s="16">
        <f t="shared" si="1"/>
        <v>559</v>
      </c>
      <c r="Q12" s="16">
        <f t="shared" si="1"/>
        <v>0</v>
      </c>
      <c r="R12" s="16">
        <f t="shared" si="1"/>
        <v>442</v>
      </c>
      <c r="S12" s="18">
        <f t="shared" si="1"/>
        <v>4</v>
      </c>
      <c r="T12" s="19">
        <f>SUM(T4:T11)</f>
        <v>74</v>
      </c>
      <c r="U12" s="53">
        <f>SUM(U4:U11)</f>
        <v>65</v>
      </c>
      <c r="V12" s="20">
        <f t="shared" si="0"/>
        <v>0.03121998078770413</v>
      </c>
    </row>
    <row r="13" spans="1:22" ht="27.75" customHeight="1">
      <c r="A13" s="4"/>
      <c r="B13" s="4"/>
      <c r="C13" s="4"/>
      <c r="D13" s="5"/>
      <c r="E13" s="5"/>
      <c r="F13" s="5"/>
      <c r="G13" s="5"/>
      <c r="H13" s="5"/>
      <c r="I13" s="5"/>
      <c r="J13" s="5"/>
      <c r="K13" s="5"/>
      <c r="M13" s="5"/>
      <c r="N13" s="5"/>
      <c r="O13" s="5"/>
      <c r="P13" s="5"/>
      <c r="Q13" s="5"/>
      <c r="R13" s="5"/>
      <c r="S13" s="5"/>
      <c r="T13" s="5"/>
      <c r="U13" s="6"/>
      <c r="V13" s="7"/>
    </row>
    <row r="14" spans="4:20" ht="24" customHeight="1">
      <c r="D14" s="3"/>
      <c r="H14" s="8"/>
      <c r="R14" s="2"/>
      <c r="S14" s="2"/>
      <c r="T14" s="2"/>
    </row>
    <row r="15" spans="6:20" ht="24" customHeight="1">
      <c r="F15" s="1"/>
      <c r="P15" t="s">
        <v>35</v>
      </c>
      <c r="T15" s="2"/>
    </row>
  </sheetData>
  <sheetProtection/>
  <mergeCells count="6">
    <mergeCell ref="B2:C2"/>
    <mergeCell ref="A1:G1"/>
    <mergeCell ref="H1:T2"/>
    <mergeCell ref="U1:V2"/>
    <mergeCell ref="D2:G2"/>
    <mergeCell ref="A2:A3"/>
  </mergeCells>
  <printOptions/>
  <pageMargins left="0.25" right="0.25" top="0.75" bottom="0.75" header="0.3" footer="0.3"/>
  <pageSetup horizontalDpi="600" verticalDpi="600" orientation="landscape" paperSize="9" scale="90" r:id="rId1"/>
  <headerFooter alignWithMargins="0">
    <oddHeader>&amp;C&amp;"Arial CE,Pogrubiony"&amp;12Poziom i dynamika bezrobocia w rejonie działania Powiatowego Urzędu Pracy w Sochaczewie. Stan na dzień 30.11.2018r.  &amp;20         &amp;"Arial CE,Standardowy"&amp;10               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1">
      <selection activeCell="B1" sqref="B1:B8"/>
    </sheetView>
  </sheetViews>
  <sheetFormatPr defaultColWidth="9.00390625" defaultRowHeight="12.75"/>
  <sheetData>
    <row r="1" spans="1:2" ht="12.75">
      <c r="A1" s="51">
        <v>155</v>
      </c>
      <c r="B1" s="30">
        <v>87</v>
      </c>
    </row>
    <row r="2" spans="1:2" ht="12.75">
      <c r="A2" s="51">
        <v>181</v>
      </c>
      <c r="B2" s="30">
        <v>96</v>
      </c>
    </row>
    <row r="3" spans="1:2" ht="12.75">
      <c r="A3" s="56">
        <v>117</v>
      </c>
      <c r="B3" s="30">
        <v>58</v>
      </c>
    </row>
    <row r="4" spans="1:2" ht="12.75">
      <c r="A4" s="51">
        <v>128</v>
      </c>
      <c r="B4" s="35">
        <v>65</v>
      </c>
    </row>
    <row r="5" spans="1:2" ht="12.75">
      <c r="A5" s="51">
        <v>52</v>
      </c>
      <c r="B5" s="30">
        <v>30</v>
      </c>
    </row>
    <row r="6" spans="1:2" ht="12.75">
      <c r="A6" s="56">
        <v>287</v>
      </c>
      <c r="B6" s="30">
        <v>142</v>
      </c>
    </row>
    <row r="7" spans="1:2" ht="13.5" thickBot="1">
      <c r="A7" s="57">
        <v>212</v>
      </c>
      <c r="B7" s="41">
        <v>119</v>
      </c>
    </row>
    <row r="8" spans="1:2" ht="12.75">
      <c r="A8">
        <f>SUM(A1:A7)</f>
        <v>1132</v>
      </c>
      <c r="B8">
        <f>SUM(B1:B7)</f>
        <v>597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Jadwiga</dc:creator>
  <cp:keywords/>
  <dc:description/>
  <cp:lastModifiedBy>Jadwiga Libera</cp:lastModifiedBy>
  <cp:lastPrinted>2018-09-12T10:02:17Z</cp:lastPrinted>
  <dcterms:created xsi:type="dcterms:W3CDTF">2004-02-11T09:49:15Z</dcterms:created>
  <dcterms:modified xsi:type="dcterms:W3CDTF">2018-12-07T11:22:29Z</dcterms:modified>
  <cp:category/>
  <cp:version/>
  <cp:contentType/>
  <cp:contentStatus/>
</cp:coreProperties>
</file>